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_1">'Лист1'!$B$1:$U$24</definedName>
    <definedName name="_xlnm.Print_Area" localSheetId="0">'Лист1'!$B$1:$U$24</definedName>
  </definedNames>
  <calcPr fullCalcOnLoad="1"/>
</workbook>
</file>

<file path=xl/sharedStrings.xml><?xml version="1.0" encoding="utf-8"?>
<sst xmlns="http://schemas.openxmlformats.org/spreadsheetml/2006/main" count="49" uniqueCount="44">
  <si>
    <t>Напиток</t>
  </si>
  <si>
    <t>Расход растворимых продуктов</t>
  </si>
  <si>
    <t>№</t>
  </si>
  <si>
    <t>Тип</t>
  </si>
  <si>
    <t>Кофе</t>
  </si>
  <si>
    <t>Молока</t>
  </si>
  <si>
    <t>Шоколада</t>
  </si>
  <si>
    <t>Чая</t>
  </si>
  <si>
    <t>Сахара</t>
  </si>
  <si>
    <t>Воды</t>
  </si>
  <si>
    <t>Смеси</t>
  </si>
  <si>
    <t>Разм.</t>
  </si>
  <si>
    <t>Стак.</t>
  </si>
  <si>
    <t>Себестоимость</t>
  </si>
  <si>
    <t>Эспрессо</t>
  </si>
  <si>
    <t>Американо</t>
  </si>
  <si>
    <t>Кофе с молоком</t>
  </si>
  <si>
    <t>Капучино</t>
  </si>
  <si>
    <t>Мокачино</t>
  </si>
  <si>
    <t>Кофе Лате</t>
  </si>
  <si>
    <t>Кофе с шоколадом</t>
  </si>
  <si>
    <t>Молоко с шоколадом</t>
  </si>
  <si>
    <t>Шоколад с молоком</t>
  </si>
  <si>
    <t>Шоколад</t>
  </si>
  <si>
    <t>Двойной шоколад</t>
  </si>
  <si>
    <t>Чай лимонный</t>
  </si>
  <si>
    <t>Капучино ванильный или Бульон</t>
  </si>
  <si>
    <t>Молоко</t>
  </si>
  <si>
    <t>Бульон</t>
  </si>
  <si>
    <t>Использующиеся ингредиенты</t>
  </si>
  <si>
    <t xml:space="preserve">Кофе </t>
  </si>
  <si>
    <t xml:space="preserve">Сливки </t>
  </si>
  <si>
    <t>Чай</t>
  </si>
  <si>
    <t>Сахар</t>
  </si>
  <si>
    <t>Вода</t>
  </si>
  <si>
    <t>Аром.</t>
  </si>
  <si>
    <t>Special</t>
  </si>
  <si>
    <t>Ристора</t>
  </si>
  <si>
    <t>лимон</t>
  </si>
  <si>
    <t>тройной</t>
  </si>
  <si>
    <t>напиток</t>
  </si>
  <si>
    <t>Упакованы в емкости по</t>
  </si>
  <si>
    <t>Стоимость упаковки</t>
  </si>
  <si>
    <t>Стоимость единицы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</si>
</sst>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1" fillId="33" borderId="0" xfId="33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10" xfId="33" applyFont="1" applyFill="1" applyBorder="1" applyAlignment="1">
      <alignment horizontal="left"/>
      <protection/>
    </xf>
    <xf numFmtId="0" fontId="3" fillId="33" borderId="10" xfId="33" applyFont="1" applyFill="1" applyBorder="1" applyAlignment="1">
      <alignment horizontal="left"/>
      <protection/>
    </xf>
    <xf numFmtId="0" fontId="3" fillId="33" borderId="11" xfId="33" applyFont="1" applyFill="1" applyBorder="1" applyAlignment="1">
      <alignment horizontal="left"/>
      <protection/>
    </xf>
    <xf numFmtId="0" fontId="2" fillId="34" borderId="10" xfId="33" applyFont="1" applyFill="1" applyBorder="1">
      <alignment/>
      <protection/>
    </xf>
    <xf numFmtId="0" fontId="2" fillId="34" borderId="10" xfId="33" applyFont="1" applyFill="1" applyBorder="1" applyAlignment="1">
      <alignment horizontal="left"/>
      <protection/>
    </xf>
    <xf numFmtId="0" fontId="3" fillId="34" borderId="10" xfId="33" applyFont="1" applyFill="1" applyBorder="1" applyAlignment="1">
      <alignment horizontal="left"/>
      <protection/>
    </xf>
    <xf numFmtId="0" fontId="3" fillId="34" borderId="11" xfId="33" applyFont="1" applyFill="1" applyBorder="1" applyAlignment="1">
      <alignment horizontal="left"/>
      <protection/>
    </xf>
    <xf numFmtId="0" fontId="2" fillId="35" borderId="10" xfId="33" applyFont="1" applyFill="1" applyBorder="1" applyAlignment="1">
      <alignment horizontal="right"/>
      <protection/>
    </xf>
    <xf numFmtId="0" fontId="2" fillId="35" borderId="10" xfId="33" applyFont="1" applyFill="1" applyBorder="1">
      <alignment/>
      <protection/>
    </xf>
    <xf numFmtId="0" fontId="2" fillId="35" borderId="10" xfId="33" applyFont="1" applyFill="1" applyBorder="1" applyAlignment="1">
      <alignment horizontal="left"/>
      <protection/>
    </xf>
    <xf numFmtId="2" fontId="2" fillId="35" borderId="10" xfId="33" applyNumberFormat="1" applyFont="1" applyFill="1" applyBorder="1" applyAlignment="1">
      <alignment horizontal="left"/>
      <protection/>
    </xf>
    <xf numFmtId="0" fontId="3" fillId="35" borderId="10" xfId="33" applyFont="1" applyFill="1" applyBorder="1" applyAlignment="1">
      <alignment horizontal="left"/>
      <protection/>
    </xf>
    <xf numFmtId="2" fontId="4" fillId="35" borderId="11" xfId="33" applyNumberFormat="1" applyFont="1" applyFill="1" applyBorder="1" applyAlignment="1">
      <alignment horizontal="left"/>
      <protection/>
    </xf>
    <xf numFmtId="0" fontId="2" fillId="35" borderId="12" xfId="33" applyFont="1" applyFill="1" applyBorder="1" applyAlignment="1">
      <alignment horizontal="right"/>
      <protection/>
    </xf>
    <xf numFmtId="0" fontId="2" fillId="35" borderId="12" xfId="33" applyFont="1" applyFill="1" applyBorder="1">
      <alignment/>
      <protection/>
    </xf>
    <xf numFmtId="0" fontId="2" fillId="35" borderId="12" xfId="33" applyFont="1" applyFill="1" applyBorder="1" applyAlignment="1">
      <alignment horizontal="left"/>
      <protection/>
    </xf>
    <xf numFmtId="0" fontId="3" fillId="35" borderId="12" xfId="33" applyFont="1" applyFill="1" applyBorder="1" applyAlignment="1">
      <alignment horizontal="left"/>
      <protection/>
    </xf>
    <xf numFmtId="2" fontId="4" fillId="35" borderId="13" xfId="33" applyNumberFormat="1" applyFont="1" applyFill="1" applyBorder="1" applyAlignment="1">
      <alignment horizontal="left"/>
      <protection/>
    </xf>
    <xf numFmtId="0" fontId="1" fillId="33" borderId="14" xfId="33" applyFill="1" applyBorder="1">
      <alignment/>
      <protection/>
    </xf>
    <xf numFmtId="0" fontId="3" fillId="33" borderId="15" xfId="33" applyFont="1" applyFill="1" applyBorder="1">
      <alignment/>
      <protection/>
    </xf>
    <xf numFmtId="0" fontId="3" fillId="33" borderId="15" xfId="33" applyFont="1" applyFill="1" applyBorder="1" applyAlignment="1">
      <alignment horizontal="left"/>
      <protection/>
    </xf>
    <xf numFmtId="0" fontId="1" fillId="33" borderId="15" xfId="33" applyFill="1" applyBorder="1" applyAlignment="1">
      <alignment horizontal="left"/>
      <protection/>
    </xf>
    <xf numFmtId="0" fontId="1" fillId="33" borderId="16" xfId="33" applyFill="1" applyBorder="1" applyAlignment="1">
      <alignment horizontal="left"/>
      <protection/>
    </xf>
    <xf numFmtId="0" fontId="3" fillId="36" borderId="17" xfId="33" applyFont="1" applyFill="1" applyBorder="1" applyAlignment="1">
      <alignment horizontal="center"/>
      <protection/>
    </xf>
    <xf numFmtId="0" fontId="3" fillId="36" borderId="18" xfId="33" applyFont="1" applyFill="1" applyBorder="1" applyAlignment="1">
      <alignment horizontal="center"/>
      <protection/>
    </xf>
    <xf numFmtId="0" fontId="3" fillId="36" borderId="17" xfId="33" applyFont="1" applyFill="1" applyBorder="1" applyAlignment="1">
      <alignment horizontal="left"/>
      <protection/>
    </xf>
    <xf numFmtId="0" fontId="3" fillId="36" borderId="19" xfId="33" applyFont="1" applyFill="1" applyBorder="1" applyAlignment="1">
      <alignment horizontal="left"/>
      <protection/>
    </xf>
    <xf numFmtId="0" fontId="3" fillId="36" borderId="20" xfId="33" applyFont="1" applyFill="1" applyBorder="1" applyAlignment="1">
      <alignment horizontal="left"/>
      <protection/>
    </xf>
    <xf numFmtId="0" fontId="3" fillId="36" borderId="21" xfId="33" applyFont="1" applyFill="1" applyBorder="1" applyAlignment="1">
      <alignment horizontal="center"/>
      <protection/>
    </xf>
    <xf numFmtId="0" fontId="3" fillId="36" borderId="22" xfId="33" applyFont="1" applyFill="1" applyBorder="1" applyAlignment="1">
      <alignment horizontal="center"/>
      <protection/>
    </xf>
    <xf numFmtId="0" fontId="3" fillId="36" borderId="21" xfId="33" applyFont="1" applyFill="1" applyBorder="1" applyAlignment="1">
      <alignment horizontal="left"/>
      <protection/>
    </xf>
    <xf numFmtId="0" fontId="3" fillId="36" borderId="0" xfId="33" applyFont="1" applyFill="1" applyBorder="1" applyAlignment="1">
      <alignment horizontal="left"/>
      <protection/>
    </xf>
    <xf numFmtId="0" fontId="3" fillId="36" borderId="23" xfId="33" applyFont="1" applyFill="1" applyBorder="1" applyAlignment="1">
      <alignment horizontal="left"/>
      <protection/>
    </xf>
    <xf numFmtId="0" fontId="3" fillId="36" borderId="24" xfId="33" applyFont="1" applyFill="1" applyBorder="1" applyAlignment="1">
      <alignment horizontal="center"/>
      <protection/>
    </xf>
    <xf numFmtId="0" fontId="3" fillId="36" borderId="25" xfId="33" applyFont="1" applyFill="1" applyBorder="1" applyAlignment="1">
      <alignment horizontal="center"/>
      <protection/>
    </xf>
    <xf numFmtId="0" fontId="3" fillId="36" borderId="24" xfId="33" applyFont="1" applyFill="1" applyBorder="1" applyAlignment="1">
      <alignment horizontal="left"/>
      <protection/>
    </xf>
    <xf numFmtId="0" fontId="3" fillId="36" borderId="26" xfId="33" applyFont="1" applyFill="1" applyBorder="1" applyAlignment="1">
      <alignment horizontal="left"/>
      <protection/>
    </xf>
    <xf numFmtId="0" fontId="3" fillId="36" borderId="27" xfId="33" applyFont="1" applyFill="1" applyBorder="1" applyAlignment="1">
      <alignment horizontal="left"/>
      <protection/>
    </xf>
    <xf numFmtId="0" fontId="3" fillId="33" borderId="28" xfId="33" applyFont="1" applyFill="1" applyBorder="1" applyAlignment="1">
      <alignment horizontal="center"/>
      <protection/>
    </xf>
    <xf numFmtId="0" fontId="3" fillId="33" borderId="28" xfId="33" applyNumberFormat="1" applyFont="1" applyFill="1" applyBorder="1" applyAlignment="1">
      <alignment horizontal="left"/>
      <protection/>
    </xf>
    <xf numFmtId="0" fontId="3" fillId="33" borderId="28" xfId="33" applyFont="1" applyFill="1" applyBorder="1" applyAlignment="1">
      <alignment horizontal="left"/>
      <protection/>
    </xf>
    <xf numFmtId="0" fontId="3" fillId="33" borderId="14" xfId="33" applyFont="1" applyFill="1" applyBorder="1" applyAlignment="1">
      <alignment horizontal="left"/>
      <protection/>
    </xf>
    <xf numFmtId="0" fontId="3" fillId="0" borderId="0" xfId="33" applyFont="1" applyAlignment="1">
      <alignment horizontal="center"/>
      <protection/>
    </xf>
    <xf numFmtId="0" fontId="1" fillId="33" borderId="28" xfId="33" applyFill="1" applyBorder="1">
      <alignment/>
      <protection/>
    </xf>
    <xf numFmtId="0" fontId="3" fillId="33" borderId="14" xfId="33" applyNumberFormat="1" applyFont="1" applyFill="1" applyBorder="1" applyAlignment="1">
      <alignment horizontal="left"/>
      <protection/>
    </xf>
    <xf numFmtId="164" fontId="3" fillId="33" borderId="28" xfId="33" applyNumberFormat="1" applyFont="1" applyFill="1" applyBorder="1" applyAlignment="1">
      <alignment horizontal="left"/>
      <protection/>
    </xf>
    <xf numFmtId="164" fontId="3" fillId="33" borderId="14" xfId="33" applyNumberFormat="1" applyFont="1" applyFill="1" applyBorder="1" applyAlignment="1">
      <alignment horizontal="left"/>
      <protection/>
    </xf>
    <xf numFmtId="0" fontId="2" fillId="33" borderId="10" xfId="33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0" zoomScaleNormal="80" zoomScalePageLayoutView="0" workbookViewId="0" topLeftCell="B1">
      <selection activeCell="I30" sqref="I30"/>
    </sheetView>
  </sheetViews>
  <sheetFormatPr defaultColWidth="9.00390625" defaultRowHeight="15" customHeight="1"/>
  <cols>
    <col min="1" max="1" width="3.140625" style="1" customWidth="1"/>
    <col min="2" max="2" width="34.140625" style="1" customWidth="1"/>
    <col min="3" max="3" width="9.140625" style="2" customWidth="1"/>
    <col min="4" max="4" width="5.421875" style="2" customWidth="1"/>
    <col min="5" max="5" width="10.00390625" style="2" customWidth="1"/>
    <col min="6" max="6" width="5.421875" style="2" customWidth="1"/>
    <col min="7" max="7" width="11.00390625" style="2" customWidth="1"/>
    <col min="8" max="8" width="5.421875" style="2" customWidth="1"/>
    <col min="9" max="9" width="9.00390625" style="2" customWidth="1"/>
    <col min="10" max="10" width="5.421875" style="2" customWidth="1"/>
    <col min="11" max="11" width="9.00390625" style="2" customWidth="1"/>
    <col min="12" max="12" width="5.421875" style="2" customWidth="1"/>
    <col min="13" max="13" width="9.00390625" style="2" customWidth="1"/>
    <col min="14" max="14" width="5.421875" style="2" customWidth="1"/>
    <col min="15" max="15" width="9.421875" style="2" customWidth="1"/>
    <col min="16" max="16" width="9.00390625" style="2" customWidth="1"/>
    <col min="17" max="17" width="8.421875" style="2" customWidth="1"/>
    <col min="18" max="18" width="6.00390625" style="2" customWidth="1"/>
    <col min="19" max="20" width="8.421875" style="2" customWidth="1"/>
    <col min="21" max="21" width="17.421875" style="2" customWidth="1"/>
    <col min="22" max="16384" width="9.00390625" style="1" customWidth="1"/>
  </cols>
  <sheetData>
    <row r="1" spans="1:21" ht="15" customHeight="1">
      <c r="A1" s="3"/>
      <c r="B1" s="4" t="s">
        <v>0</v>
      </c>
      <c r="C1" s="5"/>
      <c r="D1" s="5"/>
      <c r="E1" s="52" t="s">
        <v>1</v>
      </c>
      <c r="F1" s="52"/>
      <c r="G1" s="52"/>
      <c r="H1" s="52"/>
      <c r="I1" s="52"/>
      <c r="J1" s="52"/>
      <c r="K1" s="5"/>
      <c r="L1" s="5"/>
      <c r="M1" s="5"/>
      <c r="N1" s="5"/>
      <c r="O1" s="5"/>
      <c r="P1" s="5"/>
      <c r="Q1" s="6"/>
      <c r="R1" s="6"/>
      <c r="S1" s="6"/>
      <c r="T1" s="6"/>
      <c r="U1" s="7"/>
    </row>
    <row r="2" spans="1:21" ht="15" customHeight="1">
      <c r="A2" s="8" t="s">
        <v>2</v>
      </c>
      <c r="B2" s="8" t="s">
        <v>3</v>
      </c>
      <c r="C2" s="9" t="s">
        <v>4</v>
      </c>
      <c r="D2" s="9"/>
      <c r="E2" s="9" t="s">
        <v>5</v>
      </c>
      <c r="F2" s="9"/>
      <c r="G2" s="9" t="s">
        <v>6</v>
      </c>
      <c r="H2" s="9"/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/>
      <c r="Q2" s="10" t="s">
        <v>11</v>
      </c>
      <c r="R2" s="9"/>
      <c r="S2" s="10" t="s">
        <v>12</v>
      </c>
      <c r="T2" s="9"/>
      <c r="U2" s="11" t="s">
        <v>13</v>
      </c>
    </row>
    <row r="3" spans="1:21" ht="19.5" customHeight="1">
      <c r="A3" s="12">
        <v>1</v>
      </c>
      <c r="B3" s="13" t="s">
        <v>14</v>
      </c>
      <c r="C3" s="14">
        <v>9</v>
      </c>
      <c r="D3" s="14">
        <f>C3*C24</f>
        <v>2.61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4</v>
      </c>
      <c r="L3" s="14">
        <f>K3*K24</f>
        <v>0.27064</v>
      </c>
      <c r="M3" s="14">
        <v>60</v>
      </c>
      <c r="N3" s="15">
        <f>M3*M24</f>
        <v>0.37894736842105264</v>
      </c>
      <c r="O3" s="14">
        <v>0</v>
      </c>
      <c r="P3" s="14">
        <v>0</v>
      </c>
      <c r="Q3" s="16">
        <v>1</v>
      </c>
      <c r="R3" s="16">
        <f>Q3*Q24</f>
        <v>0.31</v>
      </c>
      <c r="S3" s="16">
        <v>1</v>
      </c>
      <c r="T3" s="16">
        <f>S3*S24</f>
        <v>0.78</v>
      </c>
      <c r="U3" s="17">
        <f>D3+L3+N3+R3+T3</f>
        <v>4.349587368421052</v>
      </c>
    </row>
    <row r="4" spans="1:21" ht="19.5" customHeight="1">
      <c r="A4" s="12">
        <v>2</v>
      </c>
      <c r="B4" s="13" t="s">
        <v>15</v>
      </c>
      <c r="C4" s="14">
        <v>9</v>
      </c>
      <c r="D4" s="14">
        <f>C4*C24</f>
        <v>2.61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4</v>
      </c>
      <c r="L4" s="14">
        <f>K4*K24</f>
        <v>0.27064</v>
      </c>
      <c r="M4" s="14">
        <v>120</v>
      </c>
      <c r="N4" s="15">
        <f>M4*M24</f>
        <v>0.7578947368421053</v>
      </c>
      <c r="O4" s="14">
        <v>0</v>
      </c>
      <c r="P4" s="14">
        <v>0</v>
      </c>
      <c r="Q4" s="16">
        <v>1</v>
      </c>
      <c r="R4" s="16">
        <f>Q4*Q24</f>
        <v>0.31</v>
      </c>
      <c r="S4" s="16">
        <v>1</v>
      </c>
      <c r="T4" s="16">
        <f>S4*S24</f>
        <v>0.78</v>
      </c>
      <c r="U4" s="17">
        <f>D4+L4+N4+R4+T4</f>
        <v>4.728534736842105</v>
      </c>
    </row>
    <row r="5" spans="1:21" ht="19.5" customHeight="1">
      <c r="A5" s="12">
        <v>3</v>
      </c>
      <c r="B5" s="13" t="s">
        <v>16</v>
      </c>
      <c r="C5" s="14">
        <v>9</v>
      </c>
      <c r="D5" s="14">
        <f>C5*C24</f>
        <v>2.61</v>
      </c>
      <c r="E5" s="14">
        <v>8.2</v>
      </c>
      <c r="F5" s="14">
        <f>E5*E24</f>
        <v>2.8044</v>
      </c>
      <c r="G5" s="14">
        <v>0</v>
      </c>
      <c r="H5" s="14">
        <v>0</v>
      </c>
      <c r="I5" s="14">
        <v>0</v>
      </c>
      <c r="J5" s="14">
        <v>0</v>
      </c>
      <c r="K5" s="14">
        <v>4</v>
      </c>
      <c r="L5" s="14">
        <f>K5*K24</f>
        <v>0.27064</v>
      </c>
      <c r="M5" s="14">
        <v>120</v>
      </c>
      <c r="N5" s="15">
        <f>M5*M24</f>
        <v>0.7578947368421053</v>
      </c>
      <c r="O5" s="14">
        <v>0</v>
      </c>
      <c r="P5" s="14">
        <v>0</v>
      </c>
      <c r="Q5" s="16">
        <v>1</v>
      </c>
      <c r="R5" s="16">
        <f>Q5*Q24</f>
        <v>0.31</v>
      </c>
      <c r="S5" s="16">
        <v>1</v>
      </c>
      <c r="T5" s="16">
        <f>S5*S24</f>
        <v>0.78</v>
      </c>
      <c r="U5" s="17">
        <f>D5+F5+L5+N5+R5+T5</f>
        <v>7.532934736842105</v>
      </c>
    </row>
    <row r="6" spans="1:21" ht="19.5" customHeight="1">
      <c r="A6" s="12">
        <v>4</v>
      </c>
      <c r="B6" s="13" t="s">
        <v>17</v>
      </c>
      <c r="C6" s="14">
        <v>9</v>
      </c>
      <c r="D6" s="14">
        <f>C6*C24</f>
        <v>2.61</v>
      </c>
      <c r="E6" s="14">
        <v>12.7</v>
      </c>
      <c r="F6" s="14">
        <f>E6*E24</f>
        <v>4.3434</v>
      </c>
      <c r="G6" s="14">
        <v>0</v>
      </c>
      <c r="H6" s="14">
        <v>0</v>
      </c>
      <c r="I6" s="14">
        <v>0</v>
      </c>
      <c r="J6" s="14">
        <v>0</v>
      </c>
      <c r="K6" s="14">
        <v>4</v>
      </c>
      <c r="L6" s="14">
        <f>K6*K24</f>
        <v>0.27064</v>
      </c>
      <c r="M6" s="14">
        <v>120</v>
      </c>
      <c r="N6" s="15">
        <f>M6*M24</f>
        <v>0.7578947368421053</v>
      </c>
      <c r="O6" s="14">
        <v>0</v>
      </c>
      <c r="P6" s="14">
        <v>0</v>
      </c>
      <c r="Q6" s="16">
        <v>1</v>
      </c>
      <c r="R6" s="16">
        <f>Q6*Q24</f>
        <v>0.31</v>
      </c>
      <c r="S6" s="16">
        <v>1</v>
      </c>
      <c r="T6" s="16">
        <f>S6*S24</f>
        <v>0.78</v>
      </c>
      <c r="U6" s="17">
        <f>D6+F6+L6+N6+R6+T6</f>
        <v>9.071934736842104</v>
      </c>
    </row>
    <row r="7" spans="1:21" ht="19.5" customHeight="1">
      <c r="A7" s="12">
        <v>5</v>
      </c>
      <c r="B7" s="13" t="s">
        <v>18</v>
      </c>
      <c r="C7" s="14">
        <v>9</v>
      </c>
      <c r="D7" s="14">
        <f>C7*C24</f>
        <v>2.61</v>
      </c>
      <c r="E7" s="14">
        <v>10.5</v>
      </c>
      <c r="F7" s="14">
        <f>E7*E24</f>
        <v>3.591</v>
      </c>
      <c r="G7" s="14">
        <v>9.8</v>
      </c>
      <c r="H7" s="14">
        <f>G7*G24</f>
        <v>2.0384</v>
      </c>
      <c r="I7" s="14">
        <v>0</v>
      </c>
      <c r="J7" s="14">
        <v>0</v>
      </c>
      <c r="K7" s="14">
        <v>0</v>
      </c>
      <c r="L7" s="14">
        <v>0</v>
      </c>
      <c r="M7" s="14">
        <v>120</v>
      </c>
      <c r="N7" s="15">
        <f>M7*M24</f>
        <v>0.7578947368421053</v>
      </c>
      <c r="O7" s="14">
        <v>0</v>
      </c>
      <c r="P7" s="14">
        <v>0</v>
      </c>
      <c r="Q7" s="16">
        <v>1</v>
      </c>
      <c r="R7" s="16">
        <f>Q7*Q24</f>
        <v>0.31</v>
      </c>
      <c r="S7" s="16">
        <v>1</v>
      </c>
      <c r="T7" s="16">
        <f>S7*S24</f>
        <v>0.78</v>
      </c>
      <c r="U7" s="17">
        <f>D7+F7+H7+N7+R7+T7</f>
        <v>10.087294736842106</v>
      </c>
    </row>
    <row r="8" spans="1:21" ht="19.5" customHeight="1">
      <c r="A8" s="12">
        <v>6</v>
      </c>
      <c r="B8" s="13" t="s">
        <v>19</v>
      </c>
      <c r="C8" s="14">
        <v>9</v>
      </c>
      <c r="D8" s="14">
        <f>C8*C24</f>
        <v>2.61</v>
      </c>
      <c r="E8" s="14">
        <v>12.9</v>
      </c>
      <c r="F8" s="14">
        <f>E8*E24</f>
        <v>4.4118</v>
      </c>
      <c r="G8" s="14">
        <v>0</v>
      </c>
      <c r="H8" s="14">
        <v>0</v>
      </c>
      <c r="I8" s="14">
        <v>0</v>
      </c>
      <c r="J8" s="14">
        <v>0</v>
      </c>
      <c r="K8" s="14">
        <v>4</v>
      </c>
      <c r="L8" s="14">
        <f>K8*K24</f>
        <v>0.27064</v>
      </c>
      <c r="M8" s="14">
        <v>120</v>
      </c>
      <c r="N8" s="15">
        <f>M8*M24</f>
        <v>0.7578947368421053</v>
      </c>
      <c r="O8" s="14">
        <v>0</v>
      </c>
      <c r="P8" s="14">
        <v>0</v>
      </c>
      <c r="Q8" s="16">
        <v>1</v>
      </c>
      <c r="R8" s="16">
        <f>Q8*Q24</f>
        <v>0.31</v>
      </c>
      <c r="S8" s="16">
        <v>1</v>
      </c>
      <c r="T8" s="16">
        <f>S8*S24</f>
        <v>0.78</v>
      </c>
      <c r="U8" s="17">
        <f>D8+F8+L8+N8+R8+T8</f>
        <v>9.140334736842107</v>
      </c>
    </row>
    <row r="9" spans="1:21" ht="19.5" customHeight="1">
      <c r="A9" s="12">
        <v>7</v>
      </c>
      <c r="B9" s="13" t="s">
        <v>20</v>
      </c>
      <c r="C9" s="14">
        <v>9</v>
      </c>
      <c r="D9" s="14">
        <f>C9*C24</f>
        <v>2.61</v>
      </c>
      <c r="E9" s="14">
        <v>0</v>
      </c>
      <c r="F9" s="14">
        <v>0</v>
      </c>
      <c r="G9" s="14">
        <v>10.2</v>
      </c>
      <c r="H9" s="14">
        <f>G9*G24</f>
        <v>2.1216</v>
      </c>
      <c r="I9" s="14">
        <v>0</v>
      </c>
      <c r="J9" s="14">
        <v>0</v>
      </c>
      <c r="K9" s="14">
        <v>0</v>
      </c>
      <c r="L9" s="14">
        <v>0</v>
      </c>
      <c r="M9" s="14">
        <v>120</v>
      </c>
      <c r="N9" s="15">
        <f>M9*M24</f>
        <v>0.7578947368421053</v>
      </c>
      <c r="O9" s="14">
        <v>0</v>
      </c>
      <c r="P9" s="14">
        <v>0</v>
      </c>
      <c r="Q9" s="16">
        <v>1</v>
      </c>
      <c r="R9" s="16">
        <f>Q9*Q24</f>
        <v>0.31</v>
      </c>
      <c r="S9" s="16">
        <v>1</v>
      </c>
      <c r="T9" s="16">
        <f>S9*S24</f>
        <v>0.78</v>
      </c>
      <c r="U9" s="17">
        <f>+D9+H9+N9+R9+T9</f>
        <v>6.579494736842105</v>
      </c>
    </row>
    <row r="10" spans="1:21" ht="19.5" customHeight="1">
      <c r="A10" s="12">
        <v>8</v>
      </c>
      <c r="B10" s="13" t="s">
        <v>21</v>
      </c>
      <c r="C10" s="14">
        <v>0</v>
      </c>
      <c r="D10" s="14">
        <v>0</v>
      </c>
      <c r="E10" s="14">
        <v>12.6</v>
      </c>
      <c r="F10" s="14">
        <f>E10*E24</f>
        <v>4.309200000000001</v>
      </c>
      <c r="G10" s="14">
        <v>8.7</v>
      </c>
      <c r="H10" s="14">
        <f>G10*G24</f>
        <v>1.8095999999999999</v>
      </c>
      <c r="I10" s="14">
        <v>0</v>
      </c>
      <c r="J10" s="14">
        <v>0</v>
      </c>
      <c r="K10" s="14">
        <v>0</v>
      </c>
      <c r="L10" s="14">
        <v>0</v>
      </c>
      <c r="M10" s="14">
        <v>120</v>
      </c>
      <c r="N10" s="15">
        <f>M10*M24</f>
        <v>0.7578947368421053</v>
      </c>
      <c r="O10" s="14">
        <v>0</v>
      </c>
      <c r="P10" s="14">
        <v>0</v>
      </c>
      <c r="Q10" s="16">
        <v>1</v>
      </c>
      <c r="R10" s="16">
        <f>Q10*Q24</f>
        <v>0.31</v>
      </c>
      <c r="S10" s="16">
        <v>1</v>
      </c>
      <c r="T10" s="16">
        <f>S10*S24</f>
        <v>0.78</v>
      </c>
      <c r="U10" s="17">
        <f>F10+H10+N10+R10+T10</f>
        <v>7.966694736842105</v>
      </c>
    </row>
    <row r="11" spans="1:21" ht="19.5" customHeight="1">
      <c r="A11" s="12">
        <v>9</v>
      </c>
      <c r="B11" s="13" t="s">
        <v>22</v>
      </c>
      <c r="C11" s="14">
        <v>0</v>
      </c>
      <c r="D11" s="14">
        <v>0</v>
      </c>
      <c r="E11" s="14">
        <v>8.7</v>
      </c>
      <c r="F11" s="14">
        <f>E11*E24</f>
        <v>2.9754</v>
      </c>
      <c r="G11" s="14">
        <v>7.8</v>
      </c>
      <c r="H11" s="14">
        <f>G11*G24</f>
        <v>1.6223999999999998</v>
      </c>
      <c r="I11" s="14">
        <v>0</v>
      </c>
      <c r="J11" s="14">
        <v>0</v>
      </c>
      <c r="K11" s="14">
        <v>0</v>
      </c>
      <c r="L11" s="14">
        <v>0</v>
      </c>
      <c r="M11" s="14">
        <v>120</v>
      </c>
      <c r="N11" s="15">
        <f>M11*M24</f>
        <v>0.7578947368421053</v>
      </c>
      <c r="O11" s="14">
        <v>0</v>
      </c>
      <c r="P11" s="14">
        <v>0</v>
      </c>
      <c r="Q11" s="16">
        <v>1</v>
      </c>
      <c r="R11" s="16">
        <f>Q11*Q24</f>
        <v>0.31</v>
      </c>
      <c r="S11" s="16">
        <v>1</v>
      </c>
      <c r="T11" s="16">
        <f>S11*S24</f>
        <v>0.78</v>
      </c>
      <c r="U11" s="17">
        <f>F11+H11+N11+R11+T11</f>
        <v>6.445694736842104</v>
      </c>
    </row>
    <row r="12" spans="1:21" ht="19.5" customHeight="1">
      <c r="A12" s="12">
        <v>10</v>
      </c>
      <c r="B12" s="13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19.8</v>
      </c>
      <c r="H12" s="14">
        <f>G12*G24</f>
        <v>4.1184</v>
      </c>
      <c r="I12" s="14">
        <v>0</v>
      </c>
      <c r="J12" s="14">
        <v>0</v>
      </c>
      <c r="K12" s="14">
        <v>0</v>
      </c>
      <c r="L12" s="14">
        <v>0</v>
      </c>
      <c r="M12" s="14">
        <v>120</v>
      </c>
      <c r="N12" s="15">
        <f>M12*M24</f>
        <v>0.7578947368421053</v>
      </c>
      <c r="O12" s="14">
        <v>0</v>
      </c>
      <c r="P12" s="14">
        <v>0</v>
      </c>
      <c r="Q12" s="16">
        <v>1</v>
      </c>
      <c r="R12" s="16">
        <f>Q12*Q24</f>
        <v>0.31</v>
      </c>
      <c r="S12" s="16">
        <v>1</v>
      </c>
      <c r="T12" s="16">
        <f>S12*S24</f>
        <v>0.78</v>
      </c>
      <c r="U12" s="17">
        <f>H12+N12+R12+T12</f>
        <v>5.966294736842105</v>
      </c>
    </row>
    <row r="13" spans="1:21" ht="19.5" customHeight="1">
      <c r="A13" s="12">
        <v>11</v>
      </c>
      <c r="B13" s="13" t="s">
        <v>24</v>
      </c>
      <c r="C13" s="14">
        <v>0</v>
      </c>
      <c r="D13" s="14">
        <v>0</v>
      </c>
      <c r="E13" s="14">
        <v>0</v>
      </c>
      <c r="F13" s="14">
        <v>0</v>
      </c>
      <c r="G13" s="14">
        <v>22.8</v>
      </c>
      <c r="H13" s="14">
        <f>G13*G24</f>
        <v>4.7424</v>
      </c>
      <c r="I13" s="14">
        <v>0</v>
      </c>
      <c r="J13" s="14">
        <v>0</v>
      </c>
      <c r="K13" s="14">
        <v>0</v>
      </c>
      <c r="L13" s="14">
        <v>0</v>
      </c>
      <c r="M13" s="14">
        <v>120</v>
      </c>
      <c r="N13" s="15">
        <f>M13*M24</f>
        <v>0.7578947368421053</v>
      </c>
      <c r="O13" s="14">
        <v>0</v>
      </c>
      <c r="P13" s="14">
        <v>0</v>
      </c>
      <c r="Q13" s="16">
        <v>1</v>
      </c>
      <c r="R13" s="16">
        <f>Q13*Q24</f>
        <v>0.31</v>
      </c>
      <c r="S13" s="16">
        <v>1</v>
      </c>
      <c r="T13" s="16">
        <f>S13*S24</f>
        <v>0.78</v>
      </c>
      <c r="U13" s="17">
        <f>H13+N13+R13+T13</f>
        <v>6.590294736842105</v>
      </c>
    </row>
    <row r="14" spans="1:21" ht="19.5" customHeight="1">
      <c r="A14" s="12">
        <v>12</v>
      </c>
      <c r="B14" s="13" t="s">
        <v>25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11.4</v>
      </c>
      <c r="J14" s="14">
        <f>I14*I24</f>
        <v>1.6701</v>
      </c>
      <c r="K14" s="14">
        <v>0</v>
      </c>
      <c r="L14" s="14">
        <v>0</v>
      </c>
      <c r="M14" s="14">
        <v>120</v>
      </c>
      <c r="N14" s="15">
        <f>M14*M24</f>
        <v>0.7578947368421053</v>
      </c>
      <c r="O14" s="14">
        <v>0</v>
      </c>
      <c r="P14" s="14">
        <v>0</v>
      </c>
      <c r="Q14" s="16">
        <v>1</v>
      </c>
      <c r="R14" s="16">
        <f>Q14*Q24</f>
        <v>0.31</v>
      </c>
      <c r="S14" s="16">
        <v>1</v>
      </c>
      <c r="T14" s="16">
        <f>S14*S24</f>
        <v>0.78</v>
      </c>
      <c r="U14" s="17">
        <f>J14+N14+R14+T14</f>
        <v>3.5179947368421054</v>
      </c>
    </row>
    <row r="15" spans="1:21" ht="19.5" customHeight="1">
      <c r="A15" s="12">
        <v>13</v>
      </c>
      <c r="B15" s="13" t="s">
        <v>26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120</v>
      </c>
      <c r="N15" s="15">
        <f>M15*M24</f>
        <v>0.7578947368421053</v>
      </c>
      <c r="O15" s="14">
        <v>20</v>
      </c>
      <c r="P15" s="14">
        <f>O15*O24</f>
        <v>4.34</v>
      </c>
      <c r="Q15" s="16">
        <v>1</v>
      </c>
      <c r="R15" s="16">
        <f>Q15*Q24</f>
        <v>0.31</v>
      </c>
      <c r="S15" s="16">
        <v>1</v>
      </c>
      <c r="T15" s="16">
        <f>S15*S24</f>
        <v>0.78</v>
      </c>
      <c r="U15" s="17">
        <f>N15+P15+R15+T15</f>
        <v>6.187894736842105</v>
      </c>
    </row>
    <row r="16" spans="1:21" ht="20.25" customHeight="1">
      <c r="A16" s="18">
        <v>14</v>
      </c>
      <c r="B16" s="19" t="s">
        <v>27</v>
      </c>
      <c r="C16" s="20">
        <v>0</v>
      </c>
      <c r="D16" s="20">
        <v>0</v>
      </c>
      <c r="E16" s="20">
        <v>16.3</v>
      </c>
      <c r="F16" s="20">
        <f>E16*E24</f>
        <v>5.574600000000001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120</v>
      </c>
      <c r="N16" s="15">
        <f>M16*M24</f>
        <v>0.7578947368421053</v>
      </c>
      <c r="O16" s="20">
        <v>0</v>
      </c>
      <c r="P16" s="20">
        <v>0</v>
      </c>
      <c r="Q16" s="21">
        <v>1</v>
      </c>
      <c r="R16" s="16">
        <f>Q16*Q24</f>
        <v>0.31</v>
      </c>
      <c r="S16" s="21">
        <v>1</v>
      </c>
      <c r="T16" s="16">
        <f>S16*S24</f>
        <v>0.78</v>
      </c>
      <c r="U16" s="22">
        <f>F16+N16+R16+T16</f>
        <v>7.422494736842106</v>
      </c>
    </row>
    <row r="17" spans="1:21" ht="20.25" customHeight="1">
      <c r="A17" s="18"/>
      <c r="B17" s="19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120</v>
      </c>
      <c r="N17" s="15">
        <v>0.78</v>
      </c>
      <c r="O17" s="20">
        <v>3.5</v>
      </c>
      <c r="P17" s="20">
        <f>C24*O17</f>
        <v>1.015</v>
      </c>
      <c r="Q17" s="21">
        <v>1</v>
      </c>
      <c r="R17" s="16">
        <v>0.31</v>
      </c>
      <c r="S17" s="21">
        <v>1</v>
      </c>
      <c r="T17" s="16">
        <v>0.78</v>
      </c>
      <c r="U17" s="22">
        <f>P17+R17+T17</f>
        <v>2.105</v>
      </c>
    </row>
    <row r="18" spans="1:21" ht="15.75" customHeight="1">
      <c r="A18" s="23"/>
      <c r="B18" s="24" t="s">
        <v>29</v>
      </c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6"/>
      <c r="U18" s="26"/>
    </row>
    <row r="19" spans="1:21" ht="15" customHeight="1">
      <c r="A19" s="28"/>
      <c r="B19" s="29"/>
      <c r="C19" s="30" t="s">
        <v>30</v>
      </c>
      <c r="D19" s="30"/>
      <c r="E19" s="30" t="s">
        <v>31</v>
      </c>
      <c r="F19" s="30"/>
      <c r="G19" s="30" t="s">
        <v>23</v>
      </c>
      <c r="H19" s="30"/>
      <c r="I19" s="30" t="s">
        <v>32</v>
      </c>
      <c r="J19" s="31"/>
      <c r="K19" s="30" t="s">
        <v>33</v>
      </c>
      <c r="L19" s="30"/>
      <c r="M19" s="30" t="s">
        <v>34</v>
      </c>
      <c r="N19" s="30"/>
      <c r="O19" s="30" t="s">
        <v>35</v>
      </c>
      <c r="P19" s="30" t="s">
        <v>28</v>
      </c>
      <c r="Q19" s="30" t="s">
        <v>11</v>
      </c>
      <c r="R19" s="32"/>
      <c r="S19" s="30" t="s">
        <v>12</v>
      </c>
      <c r="T19" s="30"/>
      <c r="U19" s="31"/>
    </row>
    <row r="20" spans="1:21" ht="15" customHeight="1">
      <c r="A20" s="33"/>
      <c r="B20" s="34"/>
      <c r="C20" s="35" t="s">
        <v>36</v>
      </c>
      <c r="D20" s="35"/>
      <c r="E20" s="35" t="s">
        <v>37</v>
      </c>
      <c r="F20" s="35"/>
      <c r="G20" s="35" t="s">
        <v>37</v>
      </c>
      <c r="H20" s="35"/>
      <c r="I20" s="35" t="s">
        <v>38</v>
      </c>
      <c r="J20" s="36"/>
      <c r="K20" s="35" t="s">
        <v>39</v>
      </c>
      <c r="L20" s="35"/>
      <c r="M20" s="35"/>
      <c r="N20" s="35"/>
      <c r="O20" s="35" t="s">
        <v>40</v>
      </c>
      <c r="P20" s="35"/>
      <c r="Q20" s="35"/>
      <c r="R20" s="37"/>
      <c r="S20" s="35"/>
      <c r="T20" s="35"/>
      <c r="U20" s="36"/>
    </row>
    <row r="21" spans="1:21" ht="15.75" customHeight="1">
      <c r="A21" s="38"/>
      <c r="B21" s="39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2"/>
      <c r="S21" s="40"/>
      <c r="T21" s="40"/>
      <c r="U21" s="41"/>
    </row>
    <row r="22" spans="1:21" s="47" customFormat="1" ht="15.75" customHeight="1">
      <c r="A22" s="43"/>
      <c r="B22" s="43" t="s">
        <v>41</v>
      </c>
      <c r="C22" s="44">
        <v>1000</v>
      </c>
      <c r="D22" s="44"/>
      <c r="E22" s="44">
        <v>500</v>
      </c>
      <c r="F22" s="44"/>
      <c r="G22" s="44">
        <v>1000</v>
      </c>
      <c r="H22" s="44"/>
      <c r="I22" s="44">
        <v>1000</v>
      </c>
      <c r="J22" s="44"/>
      <c r="K22" s="44">
        <v>1000</v>
      </c>
      <c r="L22" s="44"/>
      <c r="M22" s="44">
        <v>19000</v>
      </c>
      <c r="N22" s="44"/>
      <c r="O22" s="44">
        <v>1000</v>
      </c>
      <c r="P22" s="44">
        <v>850</v>
      </c>
      <c r="Q22" s="45">
        <v>100</v>
      </c>
      <c r="R22" s="45"/>
      <c r="S22" s="45">
        <v>100</v>
      </c>
      <c r="T22" s="45"/>
      <c r="U22" s="46"/>
    </row>
    <row r="23" spans="1:21" ht="15.75" customHeight="1">
      <c r="A23" s="48"/>
      <c r="B23" s="43" t="s">
        <v>42</v>
      </c>
      <c r="C23" s="44">
        <v>290</v>
      </c>
      <c r="D23" s="44"/>
      <c r="E23" s="44">
        <v>171</v>
      </c>
      <c r="F23" s="44"/>
      <c r="G23" s="44">
        <v>208</v>
      </c>
      <c r="H23" s="44"/>
      <c r="I23" s="44">
        <v>146.5</v>
      </c>
      <c r="J23" s="44"/>
      <c r="K23" s="44">
        <v>67.66</v>
      </c>
      <c r="L23" s="44"/>
      <c r="M23" s="44">
        <v>120</v>
      </c>
      <c r="N23" s="44"/>
      <c r="O23" s="44">
        <v>217</v>
      </c>
      <c r="P23" s="44">
        <v>211.5</v>
      </c>
      <c r="Q23" s="44">
        <v>31</v>
      </c>
      <c r="R23" s="44"/>
      <c r="S23" s="44">
        <v>78</v>
      </c>
      <c r="T23" s="44"/>
      <c r="U23" s="49"/>
    </row>
    <row r="24" spans="1:21" s="47" customFormat="1" ht="15.75" customHeight="1">
      <c r="A24" s="43"/>
      <c r="B24" s="43" t="s">
        <v>43</v>
      </c>
      <c r="C24" s="50">
        <f>C23/C22</f>
        <v>0.29</v>
      </c>
      <c r="D24" s="50"/>
      <c r="E24" s="50">
        <f>E23/E22</f>
        <v>0.342</v>
      </c>
      <c r="F24" s="50"/>
      <c r="G24" s="50">
        <f>G23/G22</f>
        <v>0.208</v>
      </c>
      <c r="H24" s="50"/>
      <c r="I24" s="50">
        <f>I23/I22</f>
        <v>0.1465</v>
      </c>
      <c r="J24" s="50"/>
      <c r="K24" s="50">
        <f>K23/K22</f>
        <v>0.06766</v>
      </c>
      <c r="L24" s="50"/>
      <c r="M24" s="50">
        <f>M23/M22</f>
        <v>0.00631578947368421</v>
      </c>
      <c r="N24" s="50"/>
      <c r="O24" s="50">
        <f>O23/O22</f>
        <v>0.217</v>
      </c>
      <c r="P24" s="50">
        <v>0.24</v>
      </c>
      <c r="Q24" s="50">
        <f>Q23/Q22</f>
        <v>0.31</v>
      </c>
      <c r="R24" s="50"/>
      <c r="S24" s="50">
        <f>S23/S22</f>
        <v>0.78</v>
      </c>
      <c r="T24" s="50"/>
      <c r="U24" s="51"/>
    </row>
  </sheetData>
  <sheetProtection selectLockedCells="1" selectUnlockedCells="1"/>
  <mergeCells count="1">
    <mergeCell ref="E1:J1"/>
  </mergeCells>
  <printOptions/>
  <pageMargins left="0.7" right="0.7" top="0.75" bottom="0.75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Дамир</cp:lastModifiedBy>
  <dcterms:created xsi:type="dcterms:W3CDTF">2011-08-27T06:38:55Z</dcterms:created>
  <dcterms:modified xsi:type="dcterms:W3CDTF">2015-05-15T17:14:09Z</dcterms:modified>
  <cp:category/>
  <cp:version/>
  <cp:contentType/>
  <cp:contentStatus/>
</cp:coreProperties>
</file>